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campos\Desktop\HOJE - 21.03.23\PL 16-23- PROJETOS P OBRAS - 19.16.3900.0136334 2022-14\IZABEL\ARQS PROP INICIAL\"/>
    </mc:Choice>
  </mc:AlternateContent>
  <bookViews>
    <workbookView xWindow="0" yWindow="0" windowWidth="28800" windowHeight="12300"/>
  </bookViews>
  <sheets>
    <sheet name="MODELO CPU" sheetId="8" r:id="rId1"/>
  </sheets>
  <definedNames>
    <definedName name="_xlnm.Print_Area" localSheetId="0">'MODELO CPU'!$A$2:$G$6</definedName>
    <definedName name="Excel_BuiltIn_Print_Area_2_1">"$#REF!.$A$3:$J$58"</definedName>
    <definedName name="Excel_BuiltIn_Print_Area_3_1">#REF!</definedName>
    <definedName name="Excel_BuiltIn_Print_Titles_1_1">#REF!</definedName>
    <definedName name="Excel_BuiltIn_Print_Titles_2">"$#REF!.$A$3:$AMJ$6"</definedName>
    <definedName name="_xlnm.Print_Titles" localSheetId="0">'MODELO CPU'!$2:$4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1" i="8" l="1"/>
  <c r="F109" i="8"/>
  <c r="F110" i="8" s="1"/>
  <c r="F104" i="8" l="1"/>
  <c r="F105" i="8"/>
  <c r="F91" i="8"/>
  <c r="F92" i="8"/>
  <c r="F93" i="8"/>
  <c r="F97" i="8"/>
  <c r="F98" i="8"/>
  <c r="F99" i="8"/>
  <c r="F100" i="8"/>
  <c r="F47" i="8"/>
  <c r="F51" i="8"/>
  <c r="F55" i="8"/>
  <c r="F59" i="8"/>
  <c r="F63" i="8"/>
  <c r="F67" i="8"/>
  <c r="F68" i="8"/>
  <c r="F72" i="8"/>
  <c r="F76" i="8"/>
  <c r="F77" i="8"/>
  <c r="F78" i="8"/>
  <c r="F79" i="8"/>
  <c r="F83" i="8"/>
  <c r="F87" i="8"/>
  <c r="F31" i="8"/>
  <c r="F35" i="8"/>
  <c r="F39" i="8"/>
  <c r="F43" i="8"/>
  <c r="F23" i="8"/>
  <c r="F27" i="8"/>
  <c r="F15" i="8"/>
  <c r="F19" i="8"/>
  <c r="F11" i="8"/>
  <c r="F69" i="8" l="1"/>
  <c r="F12" i="8"/>
  <c r="F64" i="8"/>
  <c r="F16" i="8"/>
  <c r="F60" i="8"/>
  <c r="F52" i="8"/>
  <c r="F20" i="8"/>
  <c r="F101" i="8"/>
  <c r="F44" i="8"/>
  <c r="F88" i="8"/>
  <c r="F28" i="8"/>
  <c r="F80" i="8"/>
  <c r="F36" i="8"/>
  <c r="F48" i="8"/>
  <c r="F94" i="8"/>
  <c r="F24" i="8"/>
  <c r="F40" i="8"/>
  <c r="F32" i="8"/>
  <c r="F84" i="8"/>
  <c r="F73" i="8"/>
  <c r="F56" i="8"/>
  <c r="F106" i="8"/>
  <c r="F7" i="8" l="1"/>
  <c r="F8" i="8" l="1"/>
  <c r="F4" i="8" s="1"/>
</calcChain>
</file>

<file path=xl/sharedStrings.xml><?xml version="1.0" encoding="utf-8"?>
<sst xmlns="http://schemas.openxmlformats.org/spreadsheetml/2006/main" count="291" uniqueCount="97">
  <si>
    <t>QUANT.</t>
  </si>
  <si>
    <t xml:space="preserve">OBJETO: </t>
  </si>
  <si>
    <t>DESCRIÇÃO DO INSUMO/ COMPOSIÇÃO</t>
  </si>
  <si>
    <t>UNID.</t>
  </si>
  <si>
    <t>PREÇO UNIT. CUSTO</t>
  </si>
  <si>
    <t>PREÇO TOTAL CUSTO</t>
  </si>
  <si>
    <t xml:space="preserve">Contratação de empresa especializada para a elaboração de projetos executivos e orçamentos para as obras de construções, ampliações e reformas das edificações destinadas ao uso do Ministério Público do Estado de Minas Gerais. </t>
  </si>
  <si>
    <t>EMPRESA</t>
  </si>
  <si>
    <t>APENSO 10</t>
  </si>
  <si>
    <t>MODELO DE COMPOSIÇÃO DE PREÇO UNITÁRIO</t>
  </si>
  <si>
    <t>TOTAL DO SERVIÇO</t>
  </si>
  <si>
    <t xml:space="preserve">UNIDADE: </t>
  </si>
  <si>
    <t>H</t>
  </si>
  <si>
    <t>SERVIÇO: Compatibilização de projetos com área de até 10.000m2</t>
  </si>
  <si>
    <t>UN.</t>
  </si>
  <si>
    <t>IZABEL SOUKI ENGENHARIA E PROJETOS LTDA</t>
  </si>
  <si>
    <t>SERVIÇO: Levantamento e desenho de cadastro</t>
  </si>
  <si>
    <t>SERVIÇO: Projeto executivo de arquitetura</t>
  </si>
  <si>
    <t>SERVIÇO: Modelagem BIM de projeto arquitetônico fornecido pela Contratante</t>
  </si>
  <si>
    <t>SERVIÇO: Projeto executivo de estrutura de concreto e fundação</t>
  </si>
  <si>
    <t>SERVIÇO: Projeto executivo de instalações elétricas (baixa e média tensão)</t>
  </si>
  <si>
    <t>ITEM: 1</t>
  </si>
  <si>
    <t>ITEM: 2</t>
  </si>
  <si>
    <t>ITEM: 3</t>
  </si>
  <si>
    <t>ITEM: 4</t>
  </si>
  <si>
    <t>ITEM: 5</t>
  </si>
  <si>
    <t>ITEM: 6</t>
  </si>
  <si>
    <t>ITEM: 7</t>
  </si>
  <si>
    <t>SERVIÇO: Projeto executivo de entrada de energia</t>
  </si>
  <si>
    <t>ITEM: 8</t>
  </si>
  <si>
    <t>SERVIÇO: Projeto executivo de telecomunicações</t>
  </si>
  <si>
    <t>ITEM: 9</t>
  </si>
  <si>
    <t>SERVIÇO: Projeto executivo de SPDA</t>
  </si>
  <si>
    <t>ITEM: 10</t>
  </si>
  <si>
    <t>SERVIÇO: Projeto executivo de infraestrutura para sistema de segurança eletrônica</t>
  </si>
  <si>
    <t>ITEM: 11</t>
  </si>
  <si>
    <t>SERVIÇO: Projeto executivo de infraestrutura para sistema detecção e alarme de incêndio</t>
  </si>
  <si>
    <t>ITEM: 12</t>
  </si>
  <si>
    <t xml:space="preserve">SERVIÇO: Projeto executivo de instalações hidrossanitárias  </t>
  </si>
  <si>
    <t>SERVIÇO: Projeto executivo de sistema de  prevenção e combate a incêndio e pânico</t>
  </si>
  <si>
    <t>ITEM: 13</t>
  </si>
  <si>
    <t>SERVIÇO: Projeto executivo de climatização (ar-condicionado, ventilação e exaustão)</t>
  </si>
  <si>
    <t>ITEM: 14</t>
  </si>
  <si>
    <t>ITEM: 15</t>
  </si>
  <si>
    <t>SERVIÇO: Projeto executivo de impermeabilização</t>
  </si>
  <si>
    <t>SERVIÇO: Projeto executivo de terraplenagem</t>
  </si>
  <si>
    <t>ITEM: 16</t>
  </si>
  <si>
    <t>SERVIÇO: Consultoria de engenheiro especialista</t>
  </si>
  <si>
    <t>ITEM: 17</t>
  </si>
  <si>
    <t>SERVIÇO: Orçamento</t>
  </si>
  <si>
    <t>ITEM: 18</t>
  </si>
  <si>
    <t>SERVIÇO: Cronograma físico-financeiro</t>
  </si>
  <si>
    <t>ITEM: 19</t>
  </si>
  <si>
    <t>SERVIÇO: Aprovações de projeto nos órgãos competentes</t>
  </si>
  <si>
    <t>ITEM: 20</t>
  </si>
  <si>
    <t>ITEM: 21</t>
  </si>
  <si>
    <t>ITEM: 22</t>
  </si>
  <si>
    <t>SERVIÇO: Visitas técnicas em obra</t>
  </si>
  <si>
    <t>SERVIÇO: Vistoria Técnica</t>
  </si>
  <si>
    <t>ITEM: 23</t>
  </si>
  <si>
    <t>SERVIÇO: Plotagens da Emissão Final</t>
  </si>
  <si>
    <t>Plotagem preto e branca sulfite</t>
  </si>
  <si>
    <t>Plotagem colorida sulfite</t>
  </si>
  <si>
    <t>Deslocamento intermunicipal (preço unitário do Km rodado, ida e volta)</t>
  </si>
  <si>
    <t>Hora técnica em deslocamento - Técnico de nível superior</t>
  </si>
  <si>
    <t>Diária com pernoite, inclusive alimentação</t>
  </si>
  <si>
    <t>Técnico de nível superior</t>
  </si>
  <si>
    <t>CJ</t>
  </si>
  <si>
    <t>Aprovações de projeto nos órgãos competentes</t>
  </si>
  <si>
    <t>Cronograma físico-financeiro</t>
  </si>
  <si>
    <t>M²</t>
  </si>
  <si>
    <t>Planilha orçamentária para projetos com área até 1000m2</t>
  </si>
  <si>
    <t>Planilha orçamentária para projetos com área  de 1001m2 a 2000m2</t>
  </si>
  <si>
    <t>Planilha orçamentária para projetos com área  de 2001m2 a 4000m3</t>
  </si>
  <si>
    <t>Planilha orçamentária para projetos com área  de 4001m2 a 6000m4</t>
  </si>
  <si>
    <t>Consultoria de engenheiro especialista</t>
  </si>
  <si>
    <t>Projeto executivo de terraplenagem - seções</t>
  </si>
  <si>
    <t>Projeto executivo de terraplenagem - planta</t>
  </si>
  <si>
    <t>Projeto executivo de impermeabilização</t>
  </si>
  <si>
    <t>Compatibilização de projetos com área de até 10.000m2</t>
  </si>
  <si>
    <t>Levantamento e desenho de cadastro</t>
  </si>
  <si>
    <t>Projeto executivo de arquitetura</t>
  </si>
  <si>
    <t>Modelagem BIM de projeto arquitetônico fornecido pela Contratante</t>
  </si>
  <si>
    <t>Projeto executivo de estrutura de concreto e fundação</t>
  </si>
  <si>
    <t>Projeto executivo de instalações elétricas (baixa e média tensão)</t>
  </si>
  <si>
    <t>Projeto executivo de entrada de energia</t>
  </si>
  <si>
    <t>Projeto executivo de telecomunicações</t>
  </si>
  <si>
    <t>Projeto executivo de SPDA</t>
  </si>
  <si>
    <t>Projeto executivo de infraestrutura para sistema de segurança eletrônica</t>
  </si>
  <si>
    <t>Projeto executivo de infraestrutura para sistema detecção e alarme de incêndio</t>
  </si>
  <si>
    <t xml:space="preserve">Projeto executivo de instalações hidrossanitárias  </t>
  </si>
  <si>
    <t>Projeto executivo de sistema de  prevenção e combate a incêndio e pânico</t>
  </si>
  <si>
    <t>Projeto executivo de climatização (ar-condicionado, ventilação e exaustão)</t>
  </si>
  <si>
    <t xml:space="preserve">LOTE: 01 </t>
  </si>
  <si>
    <t>ITEM: 24</t>
  </si>
  <si>
    <t>SERVIÇO: Coordenação de projetos</t>
  </si>
  <si>
    <t>Coordenação de projetos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</si>
</sst>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R$&quot;\ * #,##0.00_-;\-&quot;R$&quot;\ * #,##0.00_-;_-&quot;R$&quot;\ * &quot;-&quot;??_-;_-@_-"/>
    <numFmt numFmtId="164" formatCode="_-[$R$-416]* #,##0.00_-;\-[$R$-416]* #,##0.00_-;_-[$R$-416]* &quot;-&quot;??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2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46">
    <xf numFmtId="0" fontId="0" fillId="0" borderId="0" xfId="0"/>
    <xf numFmtId="0" fontId="4" fillId="0" borderId="0" xfId="0" applyFont="1"/>
    <xf numFmtId="0" fontId="2" fillId="0" borderId="0" xfId="0" applyFont="1" applyAlignment="1">
      <alignment vertical="center"/>
    </xf>
    <xf numFmtId="0" fontId="1" fillId="3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top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top" wrapText="1"/>
    </xf>
    <xf numFmtId="2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7" fillId="3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2" fontId="0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right" vertical="center"/>
    </xf>
    <xf numFmtId="0" fontId="1" fillId="3" borderId="1" xfId="0" applyFont="1" applyFill="1" applyBorder="1" applyAlignment="1">
      <alignment horizontal="right" vertical="center"/>
    </xf>
    <xf numFmtId="164" fontId="1" fillId="3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4" fontId="0" fillId="0" borderId="1" xfId="2" applyFont="1" applyBorder="1" applyAlignment="1">
      <alignment horizontal="right" vertical="center"/>
    </xf>
    <xf numFmtId="44" fontId="0" fillId="0" borderId="1" xfId="2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4" fontId="1" fillId="5" borderId="1" xfId="0" applyNumberFormat="1" applyFont="1" applyFill="1" applyBorder="1" applyAlignment="1">
      <alignment horizontal="right" vertical="center"/>
    </xf>
    <xf numFmtId="44" fontId="0" fillId="0" borderId="0" xfId="0" applyNumberFormat="1" applyFont="1" applyAlignment="1">
      <alignment horizontal="right"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</cellXfs>
  <cellStyles count="3">
    <cellStyle name="Moeda" xfId="2" builtinId="4"/>
    <cellStyle name="Moeda 2" xfId="1"/>
    <cellStyle name="Normal" xfId="0" builtinId="0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1"/>
  <sheetViews>
    <sheetView tabSelected="1" topLeftCell="B70" zoomScale="80" zoomScaleNormal="80" workbookViewId="0">
      <selection activeCell="F4" sqref="F4"/>
    </sheetView>
  </sheetViews>
  <sheetFormatPr defaultColWidth="9.140625" defaultRowHeight="15" x14ac:dyDescent="0.2"/>
  <cols>
    <col min="1" max="1" width="16.85546875" style="7" customWidth="1"/>
    <col min="2" max="2" width="72.85546875" style="8" customWidth="1"/>
    <col min="3" max="3" width="16.85546875" style="10" customWidth="1"/>
    <col min="4" max="4" width="16.85546875" style="9" customWidth="1"/>
    <col min="5" max="5" width="16.85546875" style="11" customWidth="1"/>
    <col min="6" max="6" width="16.85546875" style="12" customWidth="1"/>
    <col min="7" max="7" width="5.5703125" style="2" customWidth="1"/>
    <col min="8" max="8" width="10" style="1" customWidth="1"/>
    <col min="9" max="11" width="9.140625" style="1"/>
    <col min="12" max="12" width="15.42578125" style="1" bestFit="1" customWidth="1"/>
    <col min="13" max="16384" width="9.140625" style="1"/>
  </cols>
  <sheetData>
    <row r="1" spans="1:6" ht="33.75" customHeight="1" x14ac:dyDescent="0.2">
      <c r="A1" s="13"/>
      <c r="B1" s="14" t="s">
        <v>8</v>
      </c>
      <c r="C1" s="14"/>
      <c r="D1" s="15"/>
      <c r="E1" s="16"/>
      <c r="F1" s="17"/>
    </row>
    <row r="2" spans="1:6" ht="57" customHeight="1" x14ac:dyDescent="0.2">
      <c r="A2" s="13"/>
      <c r="B2" s="14" t="s">
        <v>9</v>
      </c>
      <c r="C2" s="14"/>
      <c r="D2" s="15"/>
      <c r="E2" s="16"/>
      <c r="F2" s="17"/>
    </row>
    <row r="3" spans="1:6" ht="30" customHeight="1" x14ac:dyDescent="0.2">
      <c r="A3" s="3" t="s">
        <v>1</v>
      </c>
      <c r="B3" s="34" t="s">
        <v>6</v>
      </c>
      <c r="C3" s="34"/>
      <c r="D3" s="34"/>
      <c r="E3" s="34"/>
      <c r="F3" s="34"/>
    </row>
    <row r="4" spans="1:6" ht="30" customHeight="1" x14ac:dyDescent="0.2">
      <c r="A4" s="3" t="s">
        <v>7</v>
      </c>
      <c r="B4" s="35" t="s">
        <v>15</v>
      </c>
      <c r="C4" s="36"/>
      <c r="D4" s="37"/>
      <c r="E4" s="18" t="s">
        <v>93</v>
      </c>
      <c r="F4" s="19">
        <f>F111</f>
        <v>787066.13</v>
      </c>
    </row>
    <row r="5" spans="1:6" ht="39.950000000000003" customHeight="1" x14ac:dyDescent="0.2">
      <c r="A5" s="23" t="s">
        <v>21</v>
      </c>
      <c r="B5" s="39" t="s">
        <v>13</v>
      </c>
      <c r="C5" s="40"/>
      <c r="D5" s="40"/>
      <c r="E5" s="40"/>
      <c r="F5" s="24" t="s">
        <v>11</v>
      </c>
    </row>
    <row r="6" spans="1:6" ht="30" x14ac:dyDescent="0.2">
      <c r="A6" s="38" t="s">
        <v>2</v>
      </c>
      <c r="B6" s="38"/>
      <c r="C6" s="20" t="s">
        <v>0</v>
      </c>
      <c r="D6" s="5" t="s">
        <v>3</v>
      </c>
      <c r="E6" s="4" t="s">
        <v>4</v>
      </c>
      <c r="F6" s="6" t="s">
        <v>5</v>
      </c>
    </row>
    <row r="7" spans="1:6" ht="20.25" customHeight="1" x14ac:dyDescent="0.2">
      <c r="A7" s="43" t="s">
        <v>79</v>
      </c>
      <c r="B7" s="43"/>
      <c r="C7" s="21">
        <v>9940</v>
      </c>
      <c r="D7" s="22" t="s">
        <v>70</v>
      </c>
      <c r="E7" s="28">
        <v>10.7</v>
      </c>
      <c r="F7" s="27">
        <f t="shared" ref="F7" si="0">E7*C7</f>
        <v>106358</v>
      </c>
    </row>
    <row r="8" spans="1:6" ht="20.25" customHeight="1" x14ac:dyDescent="0.2">
      <c r="A8" s="42" t="s">
        <v>10</v>
      </c>
      <c r="B8" s="42"/>
      <c r="C8" s="42"/>
      <c r="D8" s="42"/>
      <c r="E8" s="42"/>
      <c r="F8" s="30">
        <f>SUM(F7:F7)</f>
        <v>106358</v>
      </c>
    </row>
    <row r="9" spans="1:6" ht="39.950000000000003" customHeight="1" x14ac:dyDescent="0.2">
      <c r="A9" s="23" t="s">
        <v>22</v>
      </c>
      <c r="B9" s="39" t="s">
        <v>16</v>
      </c>
      <c r="C9" s="40"/>
      <c r="D9" s="40"/>
      <c r="E9" s="40"/>
      <c r="F9" s="24" t="s">
        <v>11</v>
      </c>
    </row>
    <row r="10" spans="1:6" ht="30" customHeight="1" x14ac:dyDescent="0.2">
      <c r="A10" s="38" t="s">
        <v>2</v>
      </c>
      <c r="B10" s="38"/>
      <c r="C10" s="26" t="s">
        <v>0</v>
      </c>
      <c r="D10" s="5" t="s">
        <v>3</v>
      </c>
      <c r="E10" s="26" t="s">
        <v>4</v>
      </c>
      <c r="F10" s="6" t="s">
        <v>5</v>
      </c>
    </row>
    <row r="11" spans="1:6" ht="20.25" customHeight="1" x14ac:dyDescent="0.2">
      <c r="A11" s="43" t="s">
        <v>80</v>
      </c>
      <c r="B11" s="43"/>
      <c r="C11" s="21">
        <v>1000</v>
      </c>
      <c r="D11" s="25" t="s">
        <v>70</v>
      </c>
      <c r="E11" s="28">
        <v>13</v>
      </c>
      <c r="F11" s="27">
        <f t="shared" ref="F11" si="1">E11*C11</f>
        <v>13000</v>
      </c>
    </row>
    <row r="12" spans="1:6" x14ac:dyDescent="0.2">
      <c r="A12" s="42" t="s">
        <v>10</v>
      </c>
      <c r="B12" s="42"/>
      <c r="C12" s="42"/>
      <c r="D12" s="42"/>
      <c r="E12" s="42"/>
      <c r="F12" s="30">
        <f>SUM(F11:F11)</f>
        <v>13000</v>
      </c>
    </row>
    <row r="13" spans="1:6" x14ac:dyDescent="0.2">
      <c r="A13" s="23" t="s">
        <v>23</v>
      </c>
      <c r="B13" s="39" t="s">
        <v>17</v>
      </c>
      <c r="C13" s="40"/>
      <c r="D13" s="40"/>
      <c r="E13" s="40"/>
      <c r="F13" s="24" t="s">
        <v>11</v>
      </c>
    </row>
    <row r="14" spans="1:6" ht="30" x14ac:dyDescent="0.2">
      <c r="A14" s="38" t="s">
        <v>2</v>
      </c>
      <c r="B14" s="38"/>
      <c r="C14" s="26" t="s">
        <v>0</v>
      </c>
      <c r="D14" s="5" t="s">
        <v>3</v>
      </c>
      <c r="E14" s="26" t="s">
        <v>4</v>
      </c>
      <c r="F14" s="6" t="s">
        <v>5</v>
      </c>
    </row>
    <row r="15" spans="1:6" x14ac:dyDescent="0.2">
      <c r="A15" s="43" t="s">
        <v>81</v>
      </c>
      <c r="B15" s="43"/>
      <c r="C15" s="21">
        <v>14</v>
      </c>
      <c r="D15" s="25" t="s">
        <v>14</v>
      </c>
      <c r="E15" s="28">
        <v>6</v>
      </c>
      <c r="F15" s="27">
        <f t="shared" ref="F15" si="2">E15*C15</f>
        <v>84</v>
      </c>
    </row>
    <row r="16" spans="1:6" x14ac:dyDescent="0.2">
      <c r="A16" s="42" t="s">
        <v>10</v>
      </c>
      <c r="B16" s="42"/>
      <c r="C16" s="42"/>
      <c r="D16" s="42"/>
      <c r="E16" s="42"/>
      <c r="F16" s="30">
        <f>SUM(F15:F15)</f>
        <v>84</v>
      </c>
    </row>
    <row r="17" spans="1:6" x14ac:dyDescent="0.2">
      <c r="A17" s="23" t="s">
        <v>24</v>
      </c>
      <c r="B17" s="39" t="s">
        <v>18</v>
      </c>
      <c r="C17" s="40"/>
      <c r="D17" s="40"/>
      <c r="E17" s="40"/>
      <c r="F17" s="24" t="s">
        <v>11</v>
      </c>
    </row>
    <row r="18" spans="1:6" ht="30" x14ac:dyDescent="0.2">
      <c r="A18" s="38" t="s">
        <v>2</v>
      </c>
      <c r="B18" s="38"/>
      <c r="C18" s="26" t="s">
        <v>0</v>
      </c>
      <c r="D18" s="5" t="s">
        <v>3</v>
      </c>
      <c r="E18" s="26" t="s">
        <v>4</v>
      </c>
      <c r="F18" s="6" t="s">
        <v>5</v>
      </c>
    </row>
    <row r="19" spans="1:6" x14ac:dyDescent="0.2">
      <c r="A19" s="43" t="s">
        <v>82</v>
      </c>
      <c r="B19" s="43"/>
      <c r="C19" s="21">
        <v>6420</v>
      </c>
      <c r="D19" s="25" t="s">
        <v>70</v>
      </c>
      <c r="E19" s="28">
        <v>17</v>
      </c>
      <c r="F19" s="27">
        <f t="shared" ref="F19" si="3">E19*C19</f>
        <v>109140</v>
      </c>
    </row>
    <row r="20" spans="1:6" x14ac:dyDescent="0.2">
      <c r="A20" s="42" t="s">
        <v>10</v>
      </c>
      <c r="B20" s="42"/>
      <c r="C20" s="42"/>
      <c r="D20" s="42"/>
      <c r="E20" s="42"/>
      <c r="F20" s="30">
        <f>SUM(F19:F19)</f>
        <v>109140</v>
      </c>
    </row>
    <row r="21" spans="1:6" x14ac:dyDescent="0.2">
      <c r="A21" s="23" t="s">
        <v>25</v>
      </c>
      <c r="B21" s="39" t="s">
        <v>19</v>
      </c>
      <c r="C21" s="40"/>
      <c r="D21" s="40"/>
      <c r="E21" s="40"/>
      <c r="F21" s="24" t="s">
        <v>11</v>
      </c>
    </row>
    <row r="22" spans="1:6" ht="30" x14ac:dyDescent="0.2">
      <c r="A22" s="38" t="s">
        <v>2</v>
      </c>
      <c r="B22" s="38"/>
      <c r="C22" s="26" t="s">
        <v>0</v>
      </c>
      <c r="D22" s="5" t="s">
        <v>3</v>
      </c>
      <c r="E22" s="26" t="s">
        <v>4</v>
      </c>
      <c r="F22" s="6" t="s">
        <v>5</v>
      </c>
    </row>
    <row r="23" spans="1:6" x14ac:dyDescent="0.2">
      <c r="A23" s="43" t="s">
        <v>83</v>
      </c>
      <c r="B23" s="43"/>
      <c r="C23" s="21">
        <v>236</v>
      </c>
      <c r="D23" s="25" t="s">
        <v>14</v>
      </c>
      <c r="E23" s="28">
        <v>6</v>
      </c>
      <c r="F23" s="27">
        <f t="shared" ref="F23" si="4">E23*C23</f>
        <v>1416</v>
      </c>
    </row>
    <row r="24" spans="1:6" x14ac:dyDescent="0.2">
      <c r="A24" s="42" t="s">
        <v>10</v>
      </c>
      <c r="B24" s="42"/>
      <c r="C24" s="42"/>
      <c r="D24" s="42"/>
      <c r="E24" s="42"/>
      <c r="F24" s="30">
        <f>SUM(F23:F23)</f>
        <v>1416</v>
      </c>
    </row>
    <row r="25" spans="1:6" x14ac:dyDescent="0.2">
      <c r="A25" s="23" t="s">
        <v>26</v>
      </c>
      <c r="B25" s="39" t="s">
        <v>20</v>
      </c>
      <c r="C25" s="40"/>
      <c r="D25" s="40"/>
      <c r="E25" s="40"/>
      <c r="F25" s="24" t="s">
        <v>11</v>
      </c>
    </row>
    <row r="26" spans="1:6" ht="30" x14ac:dyDescent="0.2">
      <c r="A26" s="38" t="s">
        <v>2</v>
      </c>
      <c r="B26" s="38"/>
      <c r="C26" s="26" t="s">
        <v>0</v>
      </c>
      <c r="D26" s="5" t="s">
        <v>3</v>
      </c>
      <c r="E26" s="26" t="s">
        <v>4</v>
      </c>
      <c r="F26" s="6" t="s">
        <v>5</v>
      </c>
    </row>
    <row r="27" spans="1:6" x14ac:dyDescent="0.2">
      <c r="A27" s="43" t="s">
        <v>84</v>
      </c>
      <c r="B27" s="43"/>
      <c r="C27" s="21">
        <v>118</v>
      </c>
      <c r="D27" s="25" t="s">
        <v>14</v>
      </c>
      <c r="E27" s="28">
        <v>6</v>
      </c>
      <c r="F27" s="27">
        <f t="shared" ref="F27" si="5">E27*C27</f>
        <v>708</v>
      </c>
    </row>
    <row r="28" spans="1:6" x14ac:dyDescent="0.2">
      <c r="A28" s="42" t="s">
        <v>10</v>
      </c>
      <c r="B28" s="42"/>
      <c r="C28" s="42"/>
      <c r="D28" s="42"/>
      <c r="E28" s="42"/>
      <c r="F28" s="30">
        <f>SUM(F27:F27)</f>
        <v>708</v>
      </c>
    </row>
    <row r="29" spans="1:6" x14ac:dyDescent="0.2">
      <c r="A29" s="23" t="s">
        <v>27</v>
      </c>
      <c r="B29" s="39" t="s">
        <v>28</v>
      </c>
      <c r="C29" s="40"/>
      <c r="D29" s="40"/>
      <c r="E29" s="40"/>
      <c r="F29" s="24" t="s">
        <v>11</v>
      </c>
    </row>
    <row r="30" spans="1:6" ht="30" x14ac:dyDescent="0.2">
      <c r="A30" s="38" t="s">
        <v>2</v>
      </c>
      <c r="B30" s="38"/>
      <c r="C30" s="26" t="s">
        <v>0</v>
      </c>
      <c r="D30" s="5" t="s">
        <v>3</v>
      </c>
      <c r="E30" s="26" t="s">
        <v>4</v>
      </c>
      <c r="F30" s="6" t="s">
        <v>5</v>
      </c>
    </row>
    <row r="31" spans="1:6" x14ac:dyDescent="0.2">
      <c r="A31" s="43" t="s">
        <v>85</v>
      </c>
      <c r="B31" s="43"/>
      <c r="C31" s="21">
        <v>5</v>
      </c>
      <c r="D31" s="25" t="s">
        <v>14</v>
      </c>
      <c r="E31" s="28">
        <v>6</v>
      </c>
      <c r="F31" s="27">
        <f t="shared" ref="F31" si="6">E31*C31</f>
        <v>30</v>
      </c>
    </row>
    <row r="32" spans="1:6" x14ac:dyDescent="0.2">
      <c r="A32" s="42" t="s">
        <v>10</v>
      </c>
      <c r="B32" s="42"/>
      <c r="C32" s="42"/>
      <c r="D32" s="42"/>
      <c r="E32" s="42"/>
      <c r="F32" s="30">
        <f>SUM(F31:F31)</f>
        <v>30</v>
      </c>
    </row>
    <row r="33" spans="1:6" x14ac:dyDescent="0.2">
      <c r="A33" s="23" t="s">
        <v>29</v>
      </c>
      <c r="B33" s="39" t="s">
        <v>30</v>
      </c>
      <c r="C33" s="40"/>
      <c r="D33" s="40"/>
      <c r="E33" s="40"/>
      <c r="F33" s="24" t="s">
        <v>11</v>
      </c>
    </row>
    <row r="34" spans="1:6" ht="30" x14ac:dyDescent="0.2">
      <c r="A34" s="38" t="s">
        <v>2</v>
      </c>
      <c r="B34" s="38"/>
      <c r="C34" s="26" t="s">
        <v>0</v>
      </c>
      <c r="D34" s="5" t="s">
        <v>3</v>
      </c>
      <c r="E34" s="26" t="s">
        <v>4</v>
      </c>
      <c r="F34" s="6" t="s">
        <v>5</v>
      </c>
    </row>
    <row r="35" spans="1:6" x14ac:dyDescent="0.2">
      <c r="A35" s="43" t="s">
        <v>86</v>
      </c>
      <c r="B35" s="43"/>
      <c r="C35" s="21">
        <v>24</v>
      </c>
      <c r="D35" s="25" t="s">
        <v>14</v>
      </c>
      <c r="E35" s="28">
        <v>6</v>
      </c>
      <c r="F35" s="27">
        <f t="shared" ref="F35" si="7">E35*C35</f>
        <v>144</v>
      </c>
    </row>
    <row r="36" spans="1:6" x14ac:dyDescent="0.2">
      <c r="A36" s="42" t="s">
        <v>10</v>
      </c>
      <c r="B36" s="42"/>
      <c r="C36" s="42"/>
      <c r="D36" s="42"/>
      <c r="E36" s="42"/>
      <c r="F36" s="30">
        <f>SUM(F35:F35)</f>
        <v>144</v>
      </c>
    </row>
    <row r="37" spans="1:6" x14ac:dyDescent="0.2">
      <c r="A37" s="23" t="s">
        <v>31</v>
      </c>
      <c r="B37" s="39" t="s">
        <v>32</v>
      </c>
      <c r="C37" s="40"/>
      <c r="D37" s="40"/>
      <c r="E37" s="40"/>
      <c r="F37" s="24" t="s">
        <v>11</v>
      </c>
    </row>
    <row r="38" spans="1:6" ht="30" x14ac:dyDescent="0.2">
      <c r="A38" s="38" t="s">
        <v>2</v>
      </c>
      <c r="B38" s="38"/>
      <c r="C38" s="26" t="s">
        <v>0</v>
      </c>
      <c r="D38" s="5" t="s">
        <v>3</v>
      </c>
      <c r="E38" s="26" t="s">
        <v>4</v>
      </c>
      <c r="F38" s="6" t="s">
        <v>5</v>
      </c>
    </row>
    <row r="39" spans="1:6" x14ac:dyDescent="0.2">
      <c r="A39" s="43" t="s">
        <v>87</v>
      </c>
      <c r="B39" s="43"/>
      <c r="C39" s="21">
        <v>33</v>
      </c>
      <c r="D39" s="25" t="s">
        <v>14</v>
      </c>
      <c r="E39" s="28">
        <v>6</v>
      </c>
      <c r="F39" s="27">
        <f t="shared" ref="F39" si="8">E39*C39</f>
        <v>198</v>
      </c>
    </row>
    <row r="40" spans="1:6" x14ac:dyDescent="0.2">
      <c r="A40" s="42" t="s">
        <v>10</v>
      </c>
      <c r="B40" s="42"/>
      <c r="C40" s="42"/>
      <c r="D40" s="42"/>
      <c r="E40" s="42"/>
      <c r="F40" s="30">
        <f>SUM(F39:F39)</f>
        <v>198</v>
      </c>
    </row>
    <row r="41" spans="1:6" x14ac:dyDescent="0.2">
      <c r="A41" s="23" t="s">
        <v>33</v>
      </c>
      <c r="B41" s="39" t="s">
        <v>34</v>
      </c>
      <c r="C41" s="40"/>
      <c r="D41" s="40"/>
      <c r="E41" s="40"/>
      <c r="F41" s="24" t="s">
        <v>11</v>
      </c>
    </row>
    <row r="42" spans="1:6" ht="30" x14ac:dyDescent="0.2">
      <c r="A42" s="38" t="s">
        <v>2</v>
      </c>
      <c r="B42" s="38"/>
      <c r="C42" s="26" t="s">
        <v>0</v>
      </c>
      <c r="D42" s="5" t="s">
        <v>3</v>
      </c>
      <c r="E42" s="26" t="s">
        <v>4</v>
      </c>
      <c r="F42" s="6" t="s">
        <v>5</v>
      </c>
    </row>
    <row r="43" spans="1:6" x14ac:dyDescent="0.2">
      <c r="A43" s="43" t="s">
        <v>88</v>
      </c>
      <c r="B43" s="43"/>
      <c r="C43" s="21">
        <v>22</v>
      </c>
      <c r="D43" s="25" t="s">
        <v>14</v>
      </c>
      <c r="E43" s="28">
        <v>6</v>
      </c>
      <c r="F43" s="27">
        <f t="shared" ref="F43" si="9">E43*C43</f>
        <v>132</v>
      </c>
    </row>
    <row r="44" spans="1:6" x14ac:dyDescent="0.2">
      <c r="A44" s="42" t="s">
        <v>10</v>
      </c>
      <c r="B44" s="42"/>
      <c r="C44" s="42"/>
      <c r="D44" s="42"/>
      <c r="E44" s="42"/>
      <c r="F44" s="30">
        <f>SUM(F43:F43)</f>
        <v>132</v>
      </c>
    </row>
    <row r="45" spans="1:6" x14ac:dyDescent="0.2">
      <c r="A45" s="23" t="s">
        <v>35</v>
      </c>
      <c r="B45" s="39" t="s">
        <v>36</v>
      </c>
      <c r="C45" s="40"/>
      <c r="D45" s="40"/>
      <c r="E45" s="40"/>
      <c r="F45" s="24" t="s">
        <v>11</v>
      </c>
    </row>
    <row r="46" spans="1:6" ht="30" x14ac:dyDescent="0.2">
      <c r="A46" s="38" t="s">
        <v>2</v>
      </c>
      <c r="B46" s="38"/>
      <c r="C46" s="26" t="s">
        <v>0</v>
      </c>
      <c r="D46" s="5" t="s">
        <v>3</v>
      </c>
      <c r="E46" s="26" t="s">
        <v>4</v>
      </c>
      <c r="F46" s="6" t="s">
        <v>5</v>
      </c>
    </row>
    <row r="47" spans="1:6" x14ac:dyDescent="0.2">
      <c r="A47" s="43" t="s">
        <v>89</v>
      </c>
      <c r="B47" s="43"/>
      <c r="C47" s="21">
        <v>22</v>
      </c>
      <c r="D47" s="25" t="s">
        <v>14</v>
      </c>
      <c r="E47" s="28">
        <v>6</v>
      </c>
      <c r="F47" s="27">
        <f t="shared" ref="F47" si="10">E47*C47</f>
        <v>132</v>
      </c>
    </row>
    <row r="48" spans="1:6" x14ac:dyDescent="0.2">
      <c r="A48" s="42" t="s">
        <v>10</v>
      </c>
      <c r="B48" s="42"/>
      <c r="C48" s="42"/>
      <c r="D48" s="42"/>
      <c r="E48" s="42"/>
      <c r="F48" s="30">
        <f>SUM(F47:F47)</f>
        <v>132</v>
      </c>
    </row>
    <row r="49" spans="1:6" x14ac:dyDescent="0.2">
      <c r="A49" s="23" t="s">
        <v>37</v>
      </c>
      <c r="B49" s="39" t="s">
        <v>38</v>
      </c>
      <c r="C49" s="40"/>
      <c r="D49" s="40"/>
      <c r="E49" s="40"/>
      <c r="F49" s="24" t="s">
        <v>11</v>
      </c>
    </row>
    <row r="50" spans="1:6" ht="30" x14ac:dyDescent="0.2">
      <c r="A50" s="38" t="s">
        <v>2</v>
      </c>
      <c r="B50" s="38"/>
      <c r="C50" s="26" t="s">
        <v>0</v>
      </c>
      <c r="D50" s="5" t="s">
        <v>3</v>
      </c>
      <c r="E50" s="26" t="s">
        <v>4</v>
      </c>
      <c r="F50" s="6" t="s">
        <v>5</v>
      </c>
    </row>
    <row r="51" spans="1:6" x14ac:dyDescent="0.2">
      <c r="A51" s="43" t="s">
        <v>90</v>
      </c>
      <c r="B51" s="43"/>
      <c r="C51" s="21">
        <v>64</v>
      </c>
      <c r="D51" s="25" t="s">
        <v>14</v>
      </c>
      <c r="E51" s="28">
        <v>6</v>
      </c>
      <c r="F51" s="27">
        <f t="shared" ref="F51" si="11">E51*C51</f>
        <v>384</v>
      </c>
    </row>
    <row r="52" spans="1:6" x14ac:dyDescent="0.2">
      <c r="A52" s="42" t="s">
        <v>10</v>
      </c>
      <c r="B52" s="42"/>
      <c r="C52" s="42"/>
      <c r="D52" s="42"/>
      <c r="E52" s="42"/>
      <c r="F52" s="30">
        <f>SUM(F51:F51)</f>
        <v>384</v>
      </c>
    </row>
    <row r="53" spans="1:6" x14ac:dyDescent="0.2">
      <c r="A53" s="23" t="s">
        <v>40</v>
      </c>
      <c r="B53" s="39" t="s">
        <v>39</v>
      </c>
      <c r="C53" s="40"/>
      <c r="D53" s="40"/>
      <c r="E53" s="40"/>
      <c r="F53" s="24" t="s">
        <v>11</v>
      </c>
    </row>
    <row r="54" spans="1:6" ht="30" x14ac:dyDescent="0.2">
      <c r="A54" s="38" t="s">
        <v>2</v>
      </c>
      <c r="B54" s="38"/>
      <c r="C54" s="26" t="s">
        <v>0</v>
      </c>
      <c r="D54" s="5" t="s">
        <v>3</v>
      </c>
      <c r="E54" s="26" t="s">
        <v>4</v>
      </c>
      <c r="F54" s="6" t="s">
        <v>5</v>
      </c>
    </row>
    <row r="55" spans="1:6" x14ac:dyDescent="0.2">
      <c r="A55" s="43" t="s">
        <v>91</v>
      </c>
      <c r="B55" s="43"/>
      <c r="C55" s="21">
        <v>26</v>
      </c>
      <c r="D55" s="25" t="s">
        <v>14</v>
      </c>
      <c r="E55" s="28">
        <v>6</v>
      </c>
      <c r="F55" s="27">
        <f t="shared" ref="F55" si="12">E55*C55</f>
        <v>156</v>
      </c>
    </row>
    <row r="56" spans="1:6" x14ac:dyDescent="0.2">
      <c r="A56" s="42" t="s">
        <v>10</v>
      </c>
      <c r="B56" s="42"/>
      <c r="C56" s="42"/>
      <c r="D56" s="42"/>
      <c r="E56" s="42"/>
      <c r="F56" s="30">
        <f>SUM(F55:F55)</f>
        <v>156</v>
      </c>
    </row>
    <row r="57" spans="1:6" x14ac:dyDescent="0.2">
      <c r="A57" s="23" t="s">
        <v>42</v>
      </c>
      <c r="B57" s="39" t="s">
        <v>41</v>
      </c>
      <c r="C57" s="40"/>
      <c r="D57" s="40"/>
      <c r="E57" s="40"/>
      <c r="F57" s="24" t="s">
        <v>11</v>
      </c>
    </row>
    <row r="58" spans="1:6" ht="30" x14ac:dyDescent="0.2">
      <c r="A58" s="38" t="s">
        <v>2</v>
      </c>
      <c r="B58" s="38"/>
      <c r="C58" s="26" t="s">
        <v>0</v>
      </c>
      <c r="D58" s="5" t="s">
        <v>3</v>
      </c>
      <c r="E58" s="26" t="s">
        <v>4</v>
      </c>
      <c r="F58" s="6" t="s">
        <v>5</v>
      </c>
    </row>
    <row r="59" spans="1:6" x14ac:dyDescent="0.2">
      <c r="A59" s="43" t="s">
        <v>92</v>
      </c>
      <c r="B59" s="43"/>
      <c r="C59" s="21">
        <v>34</v>
      </c>
      <c r="D59" s="25" t="s">
        <v>14</v>
      </c>
      <c r="E59" s="28">
        <v>6</v>
      </c>
      <c r="F59" s="27">
        <f t="shared" ref="F59" si="13">E59*C59</f>
        <v>204</v>
      </c>
    </row>
    <row r="60" spans="1:6" x14ac:dyDescent="0.2">
      <c r="A60" s="42" t="s">
        <v>10</v>
      </c>
      <c r="B60" s="42"/>
      <c r="C60" s="42"/>
      <c r="D60" s="42"/>
      <c r="E60" s="42"/>
      <c r="F60" s="30">
        <f>SUM(F59:F59)</f>
        <v>204</v>
      </c>
    </row>
    <row r="61" spans="1:6" x14ac:dyDescent="0.2">
      <c r="A61" s="23" t="s">
        <v>43</v>
      </c>
      <c r="B61" s="39" t="s">
        <v>44</v>
      </c>
      <c r="C61" s="40"/>
      <c r="D61" s="40"/>
      <c r="E61" s="40"/>
      <c r="F61" s="24" t="s">
        <v>11</v>
      </c>
    </row>
    <row r="62" spans="1:6" ht="30" x14ac:dyDescent="0.2">
      <c r="A62" s="38" t="s">
        <v>2</v>
      </c>
      <c r="B62" s="38"/>
      <c r="C62" s="26" t="s">
        <v>0</v>
      </c>
      <c r="D62" s="5" t="s">
        <v>3</v>
      </c>
      <c r="E62" s="26" t="s">
        <v>4</v>
      </c>
      <c r="F62" s="6" t="s">
        <v>5</v>
      </c>
    </row>
    <row r="63" spans="1:6" x14ac:dyDescent="0.2">
      <c r="A63" s="43" t="s">
        <v>78</v>
      </c>
      <c r="B63" s="43"/>
      <c r="C63" s="21">
        <v>20</v>
      </c>
      <c r="D63" s="25" t="s">
        <v>14</v>
      </c>
      <c r="E63" s="28">
        <v>6</v>
      </c>
      <c r="F63" s="27">
        <f t="shared" ref="F63" si="14">E63*C63</f>
        <v>120</v>
      </c>
    </row>
    <row r="64" spans="1:6" x14ac:dyDescent="0.2">
      <c r="A64" s="42" t="s">
        <v>10</v>
      </c>
      <c r="B64" s="42"/>
      <c r="C64" s="42"/>
      <c r="D64" s="42"/>
      <c r="E64" s="42"/>
      <c r="F64" s="30">
        <f>SUM(F63:F63)</f>
        <v>120</v>
      </c>
    </row>
    <row r="65" spans="1:6" x14ac:dyDescent="0.2">
      <c r="A65" s="23" t="s">
        <v>46</v>
      </c>
      <c r="B65" s="39" t="s">
        <v>45</v>
      </c>
      <c r="C65" s="40"/>
      <c r="D65" s="40"/>
      <c r="E65" s="40"/>
      <c r="F65" s="24" t="s">
        <v>11</v>
      </c>
    </row>
    <row r="66" spans="1:6" ht="30" x14ac:dyDescent="0.2">
      <c r="A66" s="38" t="s">
        <v>2</v>
      </c>
      <c r="B66" s="38"/>
      <c r="C66" s="26" t="s">
        <v>0</v>
      </c>
      <c r="D66" s="5" t="s">
        <v>3</v>
      </c>
      <c r="E66" s="26" t="s">
        <v>4</v>
      </c>
      <c r="F66" s="6" t="s">
        <v>5</v>
      </c>
    </row>
    <row r="67" spans="1:6" x14ac:dyDescent="0.2">
      <c r="A67" s="43" t="s">
        <v>77</v>
      </c>
      <c r="B67" s="43"/>
      <c r="C67" s="21">
        <v>3</v>
      </c>
      <c r="D67" s="25" t="s">
        <v>14</v>
      </c>
      <c r="E67" s="28">
        <v>5.64</v>
      </c>
      <c r="F67" s="27">
        <f t="shared" ref="F67:F68" si="15">E67*C67</f>
        <v>16.919999999999998</v>
      </c>
    </row>
    <row r="68" spans="1:6" x14ac:dyDescent="0.2">
      <c r="A68" s="43" t="s">
        <v>76</v>
      </c>
      <c r="B68" s="43"/>
      <c r="C68" s="21">
        <v>5</v>
      </c>
      <c r="D68" s="25" t="s">
        <v>14</v>
      </c>
      <c r="E68" s="28">
        <v>6</v>
      </c>
      <c r="F68" s="27">
        <f t="shared" si="15"/>
        <v>30</v>
      </c>
    </row>
    <row r="69" spans="1:6" x14ac:dyDescent="0.2">
      <c r="A69" s="42" t="s">
        <v>10</v>
      </c>
      <c r="B69" s="42"/>
      <c r="C69" s="42"/>
      <c r="D69" s="42"/>
      <c r="E69" s="42"/>
      <c r="F69" s="30">
        <f>SUM(F67:F68)</f>
        <v>46.92</v>
      </c>
    </row>
    <row r="70" spans="1:6" x14ac:dyDescent="0.2">
      <c r="A70" s="23" t="s">
        <v>48</v>
      </c>
      <c r="B70" s="39" t="s">
        <v>47</v>
      </c>
      <c r="C70" s="40"/>
      <c r="D70" s="40"/>
      <c r="E70" s="40"/>
      <c r="F70" s="24" t="s">
        <v>11</v>
      </c>
    </row>
    <row r="71" spans="1:6" ht="30" x14ac:dyDescent="0.2">
      <c r="A71" s="38" t="s">
        <v>2</v>
      </c>
      <c r="B71" s="38"/>
      <c r="C71" s="26" t="s">
        <v>0</v>
      </c>
      <c r="D71" s="5" t="s">
        <v>3</v>
      </c>
      <c r="E71" s="26" t="s">
        <v>4</v>
      </c>
      <c r="F71" s="6" t="s">
        <v>5</v>
      </c>
    </row>
    <row r="72" spans="1:6" x14ac:dyDescent="0.2">
      <c r="A72" s="43" t="s">
        <v>75</v>
      </c>
      <c r="B72" s="43"/>
      <c r="C72" s="21">
        <v>92</v>
      </c>
      <c r="D72" s="25" t="s">
        <v>12</v>
      </c>
      <c r="E72" s="28">
        <v>270</v>
      </c>
      <c r="F72" s="27">
        <f t="shared" ref="F72" si="16">E72*C72</f>
        <v>24840</v>
      </c>
    </row>
    <row r="73" spans="1:6" x14ac:dyDescent="0.2">
      <c r="A73" s="42" t="s">
        <v>10</v>
      </c>
      <c r="B73" s="42"/>
      <c r="C73" s="42"/>
      <c r="D73" s="42"/>
      <c r="E73" s="42"/>
      <c r="F73" s="30">
        <f>SUM(F72:F72)</f>
        <v>24840</v>
      </c>
    </row>
    <row r="74" spans="1:6" x14ac:dyDescent="0.2">
      <c r="A74" s="23" t="s">
        <v>50</v>
      </c>
      <c r="B74" s="39" t="s">
        <v>49</v>
      </c>
      <c r="C74" s="40"/>
      <c r="D74" s="40"/>
      <c r="E74" s="40"/>
      <c r="F74" s="24" t="s">
        <v>11</v>
      </c>
    </row>
    <row r="75" spans="1:6" ht="30" x14ac:dyDescent="0.2">
      <c r="A75" s="38" t="s">
        <v>2</v>
      </c>
      <c r="B75" s="38"/>
      <c r="C75" s="26" t="s">
        <v>0</v>
      </c>
      <c r="D75" s="5" t="s">
        <v>3</v>
      </c>
      <c r="E75" s="26" t="s">
        <v>4</v>
      </c>
      <c r="F75" s="6" t="s">
        <v>5</v>
      </c>
    </row>
    <row r="76" spans="1:6" x14ac:dyDescent="0.2">
      <c r="A76" s="43" t="s">
        <v>71</v>
      </c>
      <c r="B76" s="43"/>
      <c r="C76" s="21">
        <v>2880</v>
      </c>
      <c r="D76" s="25" t="s">
        <v>70</v>
      </c>
      <c r="E76" s="28">
        <v>13</v>
      </c>
      <c r="F76" s="27">
        <f t="shared" ref="F76:F79" si="17">E76*C76</f>
        <v>37440</v>
      </c>
    </row>
    <row r="77" spans="1:6" x14ac:dyDescent="0.2">
      <c r="A77" s="43" t="s">
        <v>72</v>
      </c>
      <c r="B77" s="43"/>
      <c r="C77" s="21">
        <v>1100</v>
      </c>
      <c r="D77" s="25" t="s">
        <v>70</v>
      </c>
      <c r="E77" s="28">
        <v>15</v>
      </c>
      <c r="F77" s="27">
        <f t="shared" si="17"/>
        <v>16500</v>
      </c>
    </row>
    <row r="78" spans="1:6" x14ac:dyDescent="0.2">
      <c r="A78" s="43" t="s">
        <v>73</v>
      </c>
      <c r="B78" s="43"/>
      <c r="C78" s="21">
        <v>16380</v>
      </c>
      <c r="D78" s="25" t="s">
        <v>70</v>
      </c>
      <c r="E78" s="28">
        <v>17</v>
      </c>
      <c r="F78" s="27">
        <f t="shared" si="17"/>
        <v>278460</v>
      </c>
    </row>
    <row r="79" spans="1:6" x14ac:dyDescent="0.2">
      <c r="A79" s="43" t="s">
        <v>74</v>
      </c>
      <c r="B79" s="43"/>
      <c r="C79" s="21">
        <v>4100</v>
      </c>
      <c r="D79" s="25" t="s">
        <v>70</v>
      </c>
      <c r="E79" s="28">
        <v>19</v>
      </c>
      <c r="F79" s="27">
        <f t="shared" si="17"/>
        <v>77900</v>
      </c>
    </row>
    <row r="80" spans="1:6" x14ac:dyDescent="0.2">
      <c r="A80" s="42" t="s">
        <v>10</v>
      </c>
      <c r="B80" s="42"/>
      <c r="C80" s="42"/>
      <c r="D80" s="42"/>
      <c r="E80" s="42"/>
      <c r="F80" s="30">
        <f>SUM(F76:F79)</f>
        <v>410300</v>
      </c>
    </row>
    <row r="81" spans="1:6" x14ac:dyDescent="0.2">
      <c r="A81" s="23" t="s">
        <v>52</v>
      </c>
      <c r="B81" s="39" t="s">
        <v>51</v>
      </c>
      <c r="C81" s="40"/>
      <c r="D81" s="40"/>
      <c r="E81" s="40"/>
      <c r="F81" s="24" t="s">
        <v>11</v>
      </c>
    </row>
    <row r="82" spans="1:6" ht="30" x14ac:dyDescent="0.2">
      <c r="A82" s="38" t="s">
        <v>2</v>
      </c>
      <c r="B82" s="38"/>
      <c r="C82" s="26" t="s">
        <v>0</v>
      </c>
      <c r="D82" s="5" t="s">
        <v>3</v>
      </c>
      <c r="E82" s="26" t="s">
        <v>4</v>
      </c>
      <c r="F82" s="6" t="s">
        <v>5</v>
      </c>
    </row>
    <row r="83" spans="1:6" x14ac:dyDescent="0.2">
      <c r="A83" s="43" t="s">
        <v>69</v>
      </c>
      <c r="B83" s="43"/>
      <c r="C83" s="21">
        <v>4500</v>
      </c>
      <c r="D83" s="25" t="s">
        <v>70</v>
      </c>
      <c r="E83" s="28">
        <v>11</v>
      </c>
      <c r="F83" s="27">
        <f t="shared" ref="F83" si="18">E83*C83</f>
        <v>49500</v>
      </c>
    </row>
    <row r="84" spans="1:6" x14ac:dyDescent="0.2">
      <c r="A84" s="42" t="s">
        <v>10</v>
      </c>
      <c r="B84" s="42"/>
      <c r="C84" s="42"/>
      <c r="D84" s="42"/>
      <c r="E84" s="42"/>
      <c r="F84" s="30">
        <f>SUM(F83:F83)</f>
        <v>49500</v>
      </c>
    </row>
    <row r="85" spans="1:6" x14ac:dyDescent="0.2">
      <c r="A85" s="23" t="s">
        <v>54</v>
      </c>
      <c r="B85" s="39" t="s">
        <v>53</v>
      </c>
      <c r="C85" s="40"/>
      <c r="D85" s="40"/>
      <c r="E85" s="40"/>
      <c r="F85" s="24" t="s">
        <v>11</v>
      </c>
    </row>
    <row r="86" spans="1:6" ht="30" x14ac:dyDescent="0.2">
      <c r="A86" s="38" t="s">
        <v>2</v>
      </c>
      <c r="B86" s="38"/>
      <c r="C86" s="26" t="s">
        <v>0</v>
      </c>
      <c r="D86" s="5" t="s">
        <v>3</v>
      </c>
      <c r="E86" s="26" t="s">
        <v>4</v>
      </c>
      <c r="F86" s="6" t="s">
        <v>5</v>
      </c>
    </row>
    <row r="87" spans="1:6" x14ac:dyDescent="0.2">
      <c r="A87" s="43" t="s">
        <v>68</v>
      </c>
      <c r="B87" s="43"/>
      <c r="C87" s="21">
        <v>7</v>
      </c>
      <c r="D87" s="25" t="s">
        <v>14</v>
      </c>
      <c r="E87" s="28">
        <v>790</v>
      </c>
      <c r="F87" s="27">
        <f t="shared" ref="F87" si="19">E87*C87</f>
        <v>5530</v>
      </c>
    </row>
    <row r="88" spans="1:6" x14ac:dyDescent="0.2">
      <c r="A88" s="42" t="s">
        <v>10</v>
      </c>
      <c r="B88" s="42"/>
      <c r="C88" s="42"/>
      <c r="D88" s="42"/>
      <c r="E88" s="42"/>
      <c r="F88" s="30">
        <f>SUM(F87:F87)</f>
        <v>5530</v>
      </c>
    </row>
    <row r="89" spans="1:6" x14ac:dyDescent="0.2">
      <c r="A89" s="23" t="s">
        <v>55</v>
      </c>
      <c r="B89" s="39" t="s">
        <v>58</v>
      </c>
      <c r="C89" s="40"/>
      <c r="D89" s="40"/>
      <c r="E89" s="40"/>
      <c r="F89" s="24" t="s">
        <v>11</v>
      </c>
    </row>
    <row r="90" spans="1:6" ht="30" x14ac:dyDescent="0.2">
      <c r="A90" s="38" t="s">
        <v>2</v>
      </c>
      <c r="B90" s="38"/>
      <c r="C90" s="26" t="s">
        <v>0</v>
      </c>
      <c r="D90" s="5" t="s">
        <v>3</v>
      </c>
      <c r="E90" s="26" t="s">
        <v>4</v>
      </c>
      <c r="F90" s="6" t="s">
        <v>5</v>
      </c>
    </row>
    <row r="91" spans="1:6" x14ac:dyDescent="0.2">
      <c r="A91" s="43" t="s">
        <v>63</v>
      </c>
      <c r="B91" s="43"/>
      <c r="C91" s="21">
        <v>2326</v>
      </c>
      <c r="D91" s="25" t="s">
        <v>67</v>
      </c>
      <c r="E91" s="28">
        <v>3</v>
      </c>
      <c r="F91" s="27">
        <f t="shared" ref="F91:F93" si="20">E91*C91</f>
        <v>6978</v>
      </c>
    </row>
    <row r="92" spans="1:6" x14ac:dyDescent="0.2">
      <c r="A92" s="43" t="s">
        <v>64</v>
      </c>
      <c r="B92" s="43"/>
      <c r="C92" s="21">
        <v>116.3</v>
      </c>
      <c r="D92" s="25" t="s">
        <v>12</v>
      </c>
      <c r="E92" s="28">
        <v>5</v>
      </c>
      <c r="F92" s="27">
        <f t="shared" si="20"/>
        <v>581.5</v>
      </c>
    </row>
    <row r="93" spans="1:6" x14ac:dyDescent="0.2">
      <c r="A93" s="43" t="s">
        <v>65</v>
      </c>
      <c r="B93" s="43"/>
      <c r="C93" s="21">
        <v>12</v>
      </c>
      <c r="D93" s="25" t="s">
        <v>14</v>
      </c>
      <c r="E93" s="28">
        <v>330</v>
      </c>
      <c r="F93" s="27">
        <f t="shared" si="20"/>
        <v>3960</v>
      </c>
    </row>
    <row r="94" spans="1:6" x14ac:dyDescent="0.2">
      <c r="A94" s="42" t="s">
        <v>10</v>
      </c>
      <c r="B94" s="42"/>
      <c r="C94" s="42"/>
      <c r="D94" s="42"/>
      <c r="E94" s="42"/>
      <c r="F94" s="30">
        <f>SUM(F91:F93)</f>
        <v>11519.5</v>
      </c>
    </row>
    <row r="95" spans="1:6" x14ac:dyDescent="0.2">
      <c r="A95" s="23" t="s">
        <v>56</v>
      </c>
      <c r="B95" s="39" t="s">
        <v>57</v>
      </c>
      <c r="C95" s="40"/>
      <c r="D95" s="40"/>
      <c r="E95" s="40"/>
      <c r="F95" s="24" t="s">
        <v>11</v>
      </c>
    </row>
    <row r="96" spans="1:6" ht="30" x14ac:dyDescent="0.2">
      <c r="A96" s="38" t="s">
        <v>2</v>
      </c>
      <c r="B96" s="38"/>
      <c r="C96" s="26" t="s">
        <v>0</v>
      </c>
      <c r="D96" s="5" t="s">
        <v>3</v>
      </c>
      <c r="E96" s="26" t="s">
        <v>4</v>
      </c>
      <c r="F96" s="6" t="s">
        <v>5</v>
      </c>
    </row>
    <row r="97" spans="1:6" x14ac:dyDescent="0.2">
      <c r="A97" s="44" t="s">
        <v>63</v>
      </c>
      <c r="B97" s="45"/>
      <c r="C97" s="21">
        <v>5176</v>
      </c>
      <c r="D97" s="25" t="s">
        <v>67</v>
      </c>
      <c r="E97" s="28">
        <v>3</v>
      </c>
      <c r="F97" s="27">
        <f t="shared" ref="F97:F100" si="21">E97*C97</f>
        <v>15528</v>
      </c>
    </row>
    <row r="98" spans="1:6" x14ac:dyDescent="0.2">
      <c r="A98" s="44" t="s">
        <v>64</v>
      </c>
      <c r="B98" s="45"/>
      <c r="C98" s="21">
        <v>86.3</v>
      </c>
      <c r="D98" s="25" t="s">
        <v>12</v>
      </c>
      <c r="E98" s="28">
        <v>5</v>
      </c>
      <c r="F98" s="27">
        <f t="shared" si="21"/>
        <v>431.5</v>
      </c>
    </row>
    <row r="99" spans="1:6" x14ac:dyDescent="0.2">
      <c r="A99" s="44" t="s">
        <v>65</v>
      </c>
      <c r="B99" s="45"/>
      <c r="C99" s="21">
        <v>9</v>
      </c>
      <c r="D99" s="25" t="s">
        <v>14</v>
      </c>
      <c r="E99" s="28">
        <v>330</v>
      </c>
      <c r="F99" s="27">
        <f t="shared" si="21"/>
        <v>2970</v>
      </c>
    </row>
    <row r="100" spans="1:6" x14ac:dyDescent="0.2">
      <c r="A100" s="44" t="s">
        <v>66</v>
      </c>
      <c r="B100" s="45"/>
      <c r="C100" s="21">
        <v>28</v>
      </c>
      <c r="D100" s="25" t="s">
        <v>12</v>
      </c>
      <c r="E100" s="28">
        <v>130</v>
      </c>
      <c r="F100" s="27">
        <f t="shared" si="21"/>
        <v>3640</v>
      </c>
    </row>
    <row r="101" spans="1:6" x14ac:dyDescent="0.2">
      <c r="A101" s="42" t="s">
        <v>10</v>
      </c>
      <c r="B101" s="42"/>
      <c r="C101" s="42"/>
      <c r="D101" s="42"/>
      <c r="E101" s="42"/>
      <c r="F101" s="30">
        <f>SUM(F97:F100)</f>
        <v>22569.5</v>
      </c>
    </row>
    <row r="102" spans="1:6" x14ac:dyDescent="0.2">
      <c r="A102" s="23" t="s">
        <v>59</v>
      </c>
      <c r="B102" s="39" t="s">
        <v>60</v>
      </c>
      <c r="C102" s="40"/>
      <c r="D102" s="40"/>
      <c r="E102" s="40"/>
      <c r="F102" s="24" t="s">
        <v>11</v>
      </c>
    </row>
    <row r="103" spans="1:6" ht="30" x14ac:dyDescent="0.2">
      <c r="A103" s="38" t="s">
        <v>2</v>
      </c>
      <c r="B103" s="38"/>
      <c r="C103" s="26" t="s">
        <v>0</v>
      </c>
      <c r="D103" s="5" t="s">
        <v>3</v>
      </c>
      <c r="E103" s="26" t="s">
        <v>4</v>
      </c>
      <c r="F103" s="6" t="s">
        <v>5</v>
      </c>
    </row>
    <row r="104" spans="1:6" x14ac:dyDescent="0.2">
      <c r="A104" s="43" t="s">
        <v>61</v>
      </c>
      <c r="B104" s="43"/>
      <c r="C104" s="21">
        <v>738</v>
      </c>
      <c r="D104" s="25" t="s">
        <v>14</v>
      </c>
      <c r="E104" s="28">
        <v>6</v>
      </c>
      <c r="F104" s="27">
        <f t="shared" ref="F104:F105" si="22">E104*C104</f>
        <v>4428</v>
      </c>
    </row>
    <row r="105" spans="1:6" x14ac:dyDescent="0.2">
      <c r="A105" s="43" t="s">
        <v>62</v>
      </c>
      <c r="B105" s="43"/>
      <c r="C105" s="21">
        <v>243</v>
      </c>
      <c r="D105" s="25" t="s">
        <v>14</v>
      </c>
      <c r="E105" s="28">
        <v>6.97</v>
      </c>
      <c r="F105" s="27">
        <f t="shared" si="22"/>
        <v>1693.71</v>
      </c>
    </row>
    <row r="106" spans="1:6" x14ac:dyDescent="0.2">
      <c r="A106" s="42" t="s">
        <v>10</v>
      </c>
      <c r="B106" s="42"/>
      <c r="C106" s="42"/>
      <c r="D106" s="42"/>
      <c r="E106" s="42"/>
      <c r="F106" s="30">
        <f>SUM(F104:F105)</f>
        <v>6121.71</v>
      </c>
    </row>
    <row r="107" spans="1:6" x14ac:dyDescent="0.2">
      <c r="A107" s="23" t="s">
        <v>94</v>
      </c>
      <c r="B107" s="39" t="s">
        <v>95</v>
      </c>
      <c r="C107" s="40"/>
      <c r="D107" s="40"/>
      <c r="E107" s="40"/>
      <c r="F107" s="24" t="s">
        <v>11</v>
      </c>
    </row>
    <row r="108" spans="1:6" ht="30" x14ac:dyDescent="0.2">
      <c r="A108" s="38" t="s">
        <v>2</v>
      </c>
      <c r="B108" s="38"/>
      <c r="C108" s="29" t="s">
        <v>0</v>
      </c>
      <c r="D108" s="5" t="s">
        <v>3</v>
      </c>
      <c r="E108" s="29" t="s">
        <v>4</v>
      </c>
      <c r="F108" s="6" t="s">
        <v>5</v>
      </c>
    </row>
    <row r="109" spans="1:6" x14ac:dyDescent="0.2">
      <c r="A109" s="41" t="s">
        <v>96</v>
      </c>
      <c r="B109" s="41"/>
      <c r="C109" s="32">
        <v>1</v>
      </c>
      <c r="D109" s="33" t="s">
        <v>14</v>
      </c>
      <c r="E109" s="28">
        <v>24432.5</v>
      </c>
      <c r="F109" s="27">
        <f t="shared" ref="F109" si="23">E109*C109</f>
        <v>24432.5</v>
      </c>
    </row>
    <row r="110" spans="1:6" x14ac:dyDescent="0.2">
      <c r="A110" s="42" t="s">
        <v>10</v>
      </c>
      <c r="B110" s="42"/>
      <c r="C110" s="42"/>
      <c r="D110" s="42"/>
      <c r="E110" s="42"/>
      <c r="F110" s="30">
        <f>SUM(F109:F109)</f>
        <v>24432.5</v>
      </c>
    </row>
    <row r="111" spans="1:6" x14ac:dyDescent="0.2">
      <c r="F111" s="31">
        <f>SUM(F106,F101,F94,F88,F84,F80,F73,F69,F64,F60,F56,F52,F48,F44,F40,F36,F32,F28,F24,F20,F16,F12,F8,F110)</f>
        <v>787066.13</v>
      </c>
    </row>
  </sheetData>
  <mergeCells count="108">
    <mergeCell ref="A106:E106"/>
    <mergeCell ref="A98:B98"/>
    <mergeCell ref="A99:B99"/>
    <mergeCell ref="A100:B100"/>
    <mergeCell ref="A105:B105"/>
    <mergeCell ref="A101:E101"/>
    <mergeCell ref="B102:E102"/>
    <mergeCell ref="A103:B103"/>
    <mergeCell ref="A104:B104"/>
    <mergeCell ref="A97:B97"/>
    <mergeCell ref="A94:E94"/>
    <mergeCell ref="B95:E95"/>
    <mergeCell ref="A96:B96"/>
    <mergeCell ref="A90:B90"/>
    <mergeCell ref="A91:B91"/>
    <mergeCell ref="A92:B92"/>
    <mergeCell ref="A93:B93"/>
    <mergeCell ref="A88:E88"/>
    <mergeCell ref="B89:E89"/>
    <mergeCell ref="B85:E85"/>
    <mergeCell ref="A86:B86"/>
    <mergeCell ref="A87:B87"/>
    <mergeCell ref="A84:E84"/>
    <mergeCell ref="A80:E80"/>
    <mergeCell ref="B81:E81"/>
    <mergeCell ref="A82:B82"/>
    <mergeCell ref="A83:B83"/>
    <mergeCell ref="A77:B77"/>
    <mergeCell ref="A78:B78"/>
    <mergeCell ref="A79:B79"/>
    <mergeCell ref="A73:E73"/>
    <mergeCell ref="B74:E74"/>
    <mergeCell ref="A75:B75"/>
    <mergeCell ref="A76:B76"/>
    <mergeCell ref="A72:B72"/>
    <mergeCell ref="A69:E69"/>
    <mergeCell ref="B70:E70"/>
    <mergeCell ref="A71:B71"/>
    <mergeCell ref="A66:B66"/>
    <mergeCell ref="A67:B67"/>
    <mergeCell ref="A68:B68"/>
    <mergeCell ref="A64:E64"/>
    <mergeCell ref="B65:E65"/>
    <mergeCell ref="B61:E61"/>
    <mergeCell ref="A62:B62"/>
    <mergeCell ref="A63:B63"/>
    <mergeCell ref="A60:E60"/>
    <mergeCell ref="A56:E56"/>
    <mergeCell ref="B57:E57"/>
    <mergeCell ref="A58:B58"/>
    <mergeCell ref="A59:B59"/>
    <mergeCell ref="A52:E52"/>
    <mergeCell ref="B53:E53"/>
    <mergeCell ref="A54:B54"/>
    <mergeCell ref="A55:B55"/>
    <mergeCell ref="A51:B51"/>
    <mergeCell ref="A48:E48"/>
    <mergeCell ref="B49:E49"/>
    <mergeCell ref="A50:B50"/>
    <mergeCell ref="A46:B46"/>
    <mergeCell ref="A47:B47"/>
    <mergeCell ref="A44:E44"/>
    <mergeCell ref="B45:E45"/>
    <mergeCell ref="B41:E41"/>
    <mergeCell ref="A42:B42"/>
    <mergeCell ref="A43:B43"/>
    <mergeCell ref="A40:E40"/>
    <mergeCell ref="A36:E36"/>
    <mergeCell ref="B37:E37"/>
    <mergeCell ref="A38:B38"/>
    <mergeCell ref="A39:B39"/>
    <mergeCell ref="B17:E17"/>
    <mergeCell ref="A18:B18"/>
    <mergeCell ref="A19:B19"/>
    <mergeCell ref="A32:E32"/>
    <mergeCell ref="B33:E33"/>
    <mergeCell ref="A34:B34"/>
    <mergeCell ref="A35:B35"/>
    <mergeCell ref="A31:B31"/>
    <mergeCell ref="A28:E28"/>
    <mergeCell ref="B29:E29"/>
    <mergeCell ref="A30:B30"/>
    <mergeCell ref="A26:B26"/>
    <mergeCell ref="A27:B27"/>
    <mergeCell ref="B3:F3"/>
    <mergeCell ref="B4:D4"/>
    <mergeCell ref="A6:B6"/>
    <mergeCell ref="B107:E107"/>
    <mergeCell ref="A108:B108"/>
    <mergeCell ref="A109:B109"/>
    <mergeCell ref="A110:E110"/>
    <mergeCell ref="A12:E12"/>
    <mergeCell ref="B13:E13"/>
    <mergeCell ref="A14:B14"/>
    <mergeCell ref="A15:B15"/>
    <mergeCell ref="B5:E5"/>
    <mergeCell ref="B9:E9"/>
    <mergeCell ref="A10:B10"/>
    <mergeCell ref="A11:B11"/>
    <mergeCell ref="A7:B7"/>
    <mergeCell ref="A8:E8"/>
    <mergeCell ref="A24:E24"/>
    <mergeCell ref="B25:E25"/>
    <mergeCell ref="B21:E21"/>
    <mergeCell ref="A22:B22"/>
    <mergeCell ref="A23:B23"/>
    <mergeCell ref="A20:E20"/>
    <mergeCell ref="A16:E16"/>
  </mergeCells>
  <phoneticPr fontId="8" type="noConversion"/>
  <dataValidations count="1">
    <dataValidation type="list" allowBlank="1" showInputMessage="1" showErrorMessage="1" sqref="D11 D7 D15 D19 D27 D23 D39 D31 D35 D43 D51 D47 D55 D59 D67:D68 D63 D83 D72 D76:D79 D87 D91:D93 D104:D105 D97:D100 D109">
      <formula1>"UN.,M,M²,M³,H,MÊS,CJ"</formula1>
    </dataValidation>
  </dataValidations>
  <printOptions horizontalCentered="1"/>
  <pageMargins left="0.19685039370078741" right="0.19685039370078741" top="0.19685039370078741" bottom="0.27559055118110237" header="0" footer="7.874015748031496E-2"/>
  <pageSetup paperSize="9" scale="45" fitToHeight="0" orientation="landscape" horizontalDpi="300" verticalDpi="300" r:id="rId1"/>
  <headerFooter>
    <oddFooter>Página 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3b065b92-eac6-4c88-bde3-6362dbc223ee" xsi:nil="true"/>
    <SharedWithUsers xmlns="ed72bac1-bfbb-4321-92c6-aa7120c2ef5b">
      <UserInfo>
        <DisplayName/>
        <AccountId xsi:nil="true"/>
        <AccountType/>
      </UserInfo>
    </SharedWithUsers>
    <TaxCatchAll xmlns="ed72bac1-bfbb-4321-92c6-aa7120c2ef5b" xsi:nil="true"/>
    <lcf76f155ced4ddcb4097134ff3c332f xmlns="3b065b92-eac6-4c88-bde3-6362dbc223ee">
      <Terms xmlns="http://schemas.microsoft.com/office/infopath/2007/PartnerControls"/>
    </lcf76f155ced4ddcb4097134ff3c332f>
    <Inseridosistema_x002f_SEI xmlns="3b065b92-eac6-4c88-bde3-6362dbc223ee">false</Inseridosistema_x002f_SEI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34D205F40B8264BA74C14BDEBAF6B72" ma:contentTypeVersion="25" ma:contentTypeDescription="Crie um novo documento." ma:contentTypeScope="" ma:versionID="e2a7afd2f0cc7e90e92628825771a61e">
  <xsd:schema xmlns:xsd="http://www.w3.org/2001/XMLSchema" xmlns:xs="http://www.w3.org/2001/XMLSchema" xmlns:p="http://schemas.microsoft.com/office/2006/metadata/properties" xmlns:ns2="3b065b92-eac6-4c88-bde3-6362dbc223ee" xmlns:ns3="ed72bac1-bfbb-4321-92c6-aa7120c2ef5b" targetNamespace="http://schemas.microsoft.com/office/2006/metadata/properties" ma:root="true" ma:fieldsID="8b87ec4fda9e00e4947325c0a91c7de4" ns2:_="" ns3:_="">
    <xsd:import namespace="3b065b92-eac6-4c88-bde3-6362dbc223ee"/>
    <xsd:import namespace="ed72bac1-bfbb-4321-92c6-aa7120c2ef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_Flow_SignoffStatus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LengthInSeconds" minOccurs="0"/>
                <xsd:element ref="ns2:Inseridosistema_x002f_SEI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065b92-eac6-4c88-bde3-6362dbc223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Flow_SignoffStatus" ma:index="16" nillable="true" ma:displayName="Status de liberação" ma:internalName="Status_x0020_de_x0020_libera_x00e7__x00e3_o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Marcações de imagem" ma:readOnly="false" ma:fieldId="{5cf76f15-5ced-4ddc-b409-7134ff3c332f}" ma:taxonomyMulti="true" ma:sspId="6905f465-c0dd-4870-bbe2-ba24a410d07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Inseridosistema_x002f_SEI" ma:index="25" nillable="true" ma:displayName="Inserido sistema/SEI" ma:default="0" ma:format="Dropdown" ma:internalName="Inseridosistema_x002f_SEI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72bac1-bfbb-4321-92c6-aa7120c2ef5b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15631222-b072-49fd-adf5-62f43c3229ea}" ma:internalName="TaxCatchAll" ma:showField="CatchAllData" ma:web="ed72bac1-bfbb-4321-92c6-aa7120c2ef5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E5693D1-FC81-4521-A812-05982DBC0BB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202E6C3-CFCE-4469-B7D4-8E2C6FE8C523}">
  <ds:schemaRefs>
    <ds:schemaRef ds:uri="http://purl.org/dc/terms/"/>
    <ds:schemaRef ds:uri="http://schemas.microsoft.com/office/2006/documentManagement/types"/>
    <ds:schemaRef ds:uri="http://www.w3.org/XML/1998/namespace"/>
    <ds:schemaRef ds:uri="3b065b92-eac6-4c88-bde3-6362dbc223ee"/>
    <ds:schemaRef ds:uri="http://purl.org/dc/dcmitype/"/>
    <ds:schemaRef ds:uri="http://purl.org/dc/elements/1.1/"/>
    <ds:schemaRef ds:uri="ed72bac1-bfbb-4321-92c6-aa7120c2ef5b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59057343-4DA7-49E3-B7AF-13A3AA05AF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065b92-eac6-4c88-bde3-6362dbc223ee"/>
    <ds:schemaRef ds:uri="ed72bac1-bfbb-4321-92c6-aa7120c2ef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MODELO CPU</vt:lpstr>
      <vt:lpstr>'MODELO CPU'!Area_de_impressao</vt:lpstr>
      <vt:lpstr>'MODELO CPU'!Titulos_de_impressao</vt:lpstr>
    </vt:vector>
  </TitlesOfParts>
  <Manager/>
  <Company>Ministério Público do Estado de Minas Gerais - MPMG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Daniela Teixeira Diniz Andrade</dc:creator>
  <cp:keywords/>
  <dc:description/>
  <cp:lastModifiedBy>LILIAN DE CAMPOS MENDES</cp:lastModifiedBy>
  <cp:revision/>
  <cp:lastPrinted>2022-08-31T14:37:44Z</cp:lastPrinted>
  <dcterms:created xsi:type="dcterms:W3CDTF">2018-05-10T13:41:49Z</dcterms:created>
  <dcterms:modified xsi:type="dcterms:W3CDTF">2023-03-21T20:43:15Z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0x010100234D205F40B8264BA74C14BDEBAF6B72</vt:lpwstr>
  </property>
  <property fmtid="{D5CDD505-2E9C-101B-9397-08002B2CF9AE}" pid="3" name="Order">
    <vt:r8>3170200</vt:r8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  <property fmtid="{D5CDD505-2E9C-101B-9397-08002B2CF9AE}" pid="9" name="MediaServiceImageTags">
    <vt:lpwstr/>
  </property>
</Properties>
</file>